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730" windowHeight="9480" activeTab="2"/>
  </bookViews>
  <sheets>
    <sheet name="Definisanje pondera za ciljeve" sheetId="5" r:id="rId1"/>
    <sheet name="Ciljevi_procesi" sheetId="2" r:id="rId2"/>
    <sheet name="RANG" sheetId="1" r:id="rId3"/>
    <sheet name="Opiskriterijuma" sheetId="8" r:id="rId4"/>
  </sheets>
  <definedNames>
    <definedName name="_xlnm._FilterDatabase" localSheetId="2" hidden="1">RANG!$C$5:$N$25</definedName>
  </definedNames>
  <calcPr calcId="125725"/>
</workbook>
</file>

<file path=xl/calcChain.xml><?xml version="1.0" encoding="utf-8"?>
<calcChain xmlns="http://schemas.openxmlformats.org/spreadsheetml/2006/main">
  <c r="H9" i="2"/>
  <c r="G9"/>
  <c r="F9"/>
  <c r="E9"/>
  <c r="D9"/>
  <c r="H5" i="5"/>
  <c r="G5"/>
  <c r="F5"/>
  <c r="E5"/>
  <c r="D5"/>
  <c r="C7" i="1"/>
  <c r="C8"/>
  <c r="C9"/>
  <c r="C10"/>
  <c r="C11"/>
  <c r="C12"/>
  <c r="C13"/>
  <c r="C14"/>
  <c r="C15"/>
  <c r="C6"/>
  <c r="G10" i="5"/>
  <c r="F10"/>
  <c r="E10"/>
  <c r="D10"/>
  <c r="F9"/>
  <c r="E9"/>
  <c r="D9"/>
  <c r="E8"/>
  <c r="D8"/>
  <c r="D7"/>
  <c r="I7" s="1"/>
  <c r="I6"/>
  <c r="I8" l="1"/>
  <c r="I10"/>
  <c r="I9"/>
  <c r="J8" l="1"/>
  <c r="J10"/>
  <c r="I11"/>
  <c r="J9" s="1"/>
  <c r="F8" i="2"/>
  <c r="D8" l="1"/>
  <c r="J6" i="5"/>
  <c r="J7"/>
  <c r="E8" i="2" s="1"/>
  <c r="G8"/>
  <c r="H8"/>
  <c r="I16" l="1"/>
  <c r="J16" s="1"/>
  <c r="F12" i="1" s="1"/>
  <c r="O12" s="1"/>
  <c r="I10" i="2"/>
  <c r="J10" s="1"/>
  <c r="F6" i="1" s="1"/>
  <c r="O6" s="1"/>
  <c r="I14" i="2"/>
  <c r="J14" s="1"/>
  <c r="F10" i="1" s="1"/>
  <c r="O10" s="1"/>
  <c r="I15" i="2"/>
  <c r="J15" s="1"/>
  <c r="F11" i="1" s="1"/>
  <c r="O11" s="1"/>
  <c r="I13" i="2"/>
  <c r="J13" s="1"/>
  <c r="F9" i="1" s="1"/>
  <c r="O9" s="1"/>
  <c r="I18" i="2"/>
  <c r="J18" s="1"/>
  <c r="F14" i="1" s="1"/>
  <c r="O14" s="1"/>
  <c r="I19" i="2"/>
  <c r="J19" s="1"/>
  <c r="F15" i="1" s="1"/>
  <c r="O15" s="1"/>
  <c r="I11" i="2"/>
  <c r="J11" s="1"/>
  <c r="F7" i="1" s="1"/>
  <c r="O7" s="1"/>
  <c r="I12" i="2"/>
  <c r="J12" s="1"/>
  <c r="F8" i="1" s="1"/>
  <c r="O8" s="1"/>
  <c r="I17" i="2"/>
  <c r="J17" s="1"/>
  <c r="F13" i="1" s="1"/>
  <c r="O13" s="1"/>
</calcChain>
</file>

<file path=xl/sharedStrings.xml><?xml version="1.0" encoding="utf-8"?>
<sst xmlns="http://schemas.openxmlformats.org/spreadsheetml/2006/main" count="114" uniqueCount="113">
  <si>
    <t>Na koga utiče promena procesa</t>
  </si>
  <si>
    <t>Efikasnost procesa</t>
  </si>
  <si>
    <t>Efektivnost procesa</t>
  </si>
  <si>
    <t>Opseg procesa</t>
  </si>
  <si>
    <t>Dokumentovanost procesa</t>
  </si>
  <si>
    <t>Proces 1</t>
  </si>
  <si>
    <t>Proces 2</t>
  </si>
  <si>
    <t>Proces 3</t>
  </si>
  <si>
    <t>Proces 4</t>
  </si>
  <si>
    <t>Proces 5</t>
  </si>
  <si>
    <t>Proces 6</t>
  </si>
  <si>
    <t>Proces 7</t>
  </si>
  <si>
    <t>Proces 8</t>
  </si>
  <si>
    <t>Proces 9</t>
  </si>
  <si>
    <t>Proces 10</t>
  </si>
  <si>
    <t>NAZIV POSLOVNOG PROCESA</t>
  </si>
  <si>
    <t>Cilj 1</t>
  </si>
  <si>
    <t>Cilj 3</t>
  </si>
  <si>
    <t>Cilj 4</t>
  </si>
  <si>
    <t>UTICAJ PROCESA NA ISPUNJENJE CILJEVA</t>
  </si>
  <si>
    <t>UKUPNO</t>
  </si>
  <si>
    <t>Cilj 5</t>
  </si>
  <si>
    <t>Mnogo veća značajnost - 10;
Veća značajnost - 5;
Jednaka značajnost - 1;
Manje značajan - 0.2;
Mnogo manje značajan - 0.1;</t>
  </si>
  <si>
    <t>ZNAČAJNOST</t>
  </si>
  <si>
    <t xml:space="preserve">Težinski koeficijenti </t>
  </si>
  <si>
    <t>mali uticaj</t>
  </si>
  <si>
    <t>0.0 - 0.9</t>
  </si>
  <si>
    <t>1.0 - 1.5</t>
  </si>
  <si>
    <t>srednji uticaj</t>
  </si>
  <si>
    <t>1.6 - 2.0</t>
  </si>
  <si>
    <t>veliki uticaj</t>
  </si>
  <si>
    <t>Cilj 2</t>
  </si>
  <si>
    <t>Uticaj izlaza iz procesa na ciljeve</t>
  </si>
  <si>
    <t>Vreme trajanja procesa</t>
  </si>
  <si>
    <t>Složenost procesa</t>
  </si>
  <si>
    <t>Broj zaposlenih uključenih u izvršenje procesa</t>
  </si>
  <si>
    <t>Oznaka elementa kriterijuma</t>
  </si>
  <si>
    <t>Opis stepena</t>
  </si>
  <si>
    <t>Ocena</t>
  </si>
  <si>
    <t>A1 Efektivnost procesa</t>
  </si>
  <si>
    <t>Korisnici su veoma zadovoljni</t>
  </si>
  <si>
    <t>Korisnici su umereno zadovoljni</t>
  </si>
  <si>
    <t>Korisnici nisu zadovoljni</t>
  </si>
  <si>
    <t>A2 Kvalitet izlaza</t>
  </si>
  <si>
    <t>Visok kvalitet izlaza</t>
  </si>
  <si>
    <t>Srednji kvalitet izlaza</t>
  </si>
  <si>
    <t>Nizak kvalitet izlaza</t>
  </si>
  <si>
    <t>A3 Uticaj izlaza iz procesa na ciljeve</t>
  </si>
  <si>
    <t xml:space="preserve">Mali uticaj </t>
  </si>
  <si>
    <t>Srednji uticaj</t>
  </si>
  <si>
    <t>Kritični (suštinski) uticaj</t>
  </si>
  <si>
    <t>Menadžment nije zainteresovan za promenu procesa</t>
  </si>
  <si>
    <t>Menadžment procesa  je zainteresovan za promenu, ali ne želi aktivno da učestvuje</t>
  </si>
  <si>
    <t>Menadžment procesa je zainteresovan i spreman da aktivno učestvuje</t>
  </si>
  <si>
    <t>B2 Podrška izvršioca promeni procesa</t>
  </si>
  <si>
    <t>Izvršioci nisu zainteresovani za promenu procesa</t>
  </si>
  <si>
    <t>Izvršioci u procesu  su zainteresovan za promenu, ali ne žele aktivno da učestvuju</t>
  </si>
  <si>
    <t>Izvršioci u procesu su zainteresovani i spremni da aktivno učestvuju</t>
  </si>
  <si>
    <t>C1 Efikasnost procesa</t>
  </si>
  <si>
    <t>Ostvarena potrošnja resursa ne odstupa od planirane za definisani izlaz</t>
  </si>
  <si>
    <t>Ostvarena potrošnja resursa odstupa u manjoj meri od planirane za definisani izlaz</t>
  </si>
  <si>
    <t>Ostvarena potrošnja resursa odstupa u većoj meri od planirane za definisani izlaz</t>
  </si>
  <si>
    <t>C2 Potencijal za smanjenje troškova</t>
  </si>
  <si>
    <t>Nema potencijala za smanjenje troškova procesa</t>
  </si>
  <si>
    <t>Postoji umereni potencijal za smanjenje troškova procesa</t>
  </si>
  <si>
    <t>Potencijal za smanjenje troškova procesa je veliki.</t>
  </si>
  <si>
    <t>C3 Vreme trajanja procesa</t>
  </si>
  <si>
    <t>Ostvareno vreme trajanja procesa ne odstupa od planiranog  za definisani izlaz</t>
  </si>
  <si>
    <t>Ostvareno vreme trajanja procesa odstupa u manjoj meri od planiranog za definisani izlaz</t>
  </si>
  <si>
    <t>Ostvareno vreme trajanja procesa odstupa u većoj meri od planiranog za definisani izlaz</t>
  </si>
  <si>
    <t>D1 Merljivost procesa</t>
  </si>
  <si>
    <t>Nisu definisane mere performansi u procesu</t>
  </si>
  <si>
    <t>Mere perfomansi procesa su definisane, ali se ne prate</t>
  </si>
  <si>
    <t>Mere perfomansi procesa su definisane, i koriste se za praćenje procesa</t>
  </si>
  <si>
    <t>D2 Složenost procesa</t>
  </si>
  <si>
    <t xml:space="preserve">Mala (procesi imaju jednostavne aktivnosti i nisu potrebna dopunska znanja i veštine za izvršenje) </t>
  </si>
  <si>
    <t xml:space="preserve">Srednja (procesi imaju manji broj aktivnosti i petlji i potrebna su dopunska znanja i veštine za izvršenje)   </t>
  </si>
  <si>
    <t>Velika (procesi imaju veliki broj aktivnosti i petlji i zahtevaju dopunska znanja)</t>
  </si>
  <si>
    <t>D3 Dokumentovanost procesa</t>
  </si>
  <si>
    <t>Proces nije definisan, u pitanju je novi proces koji je potrebno dokumentovati</t>
  </si>
  <si>
    <t>Postoji opšte razumevanje procesa od strane onih koji ga izvršavaju, ali nije formalno propisan</t>
  </si>
  <si>
    <t>Postoji dokumentacija procesa (dijagram toka, procedura, ...)</t>
  </si>
  <si>
    <t>Menadžment je zadovoljan rezultatima/izvršenjem procesa</t>
  </si>
  <si>
    <t>Menadžment je umereno zadovoljan rezultatima/izvršenjem procesa</t>
  </si>
  <si>
    <t>Menadžment nije zadovoljan  rezultatima/izvršenjem procesa</t>
  </si>
  <si>
    <t>Izvršioci su zadovoljni rezultatima/izvršenjem procesa</t>
  </si>
  <si>
    <t>Izvršioci su umereno zadovoljni rezultatima/izvršenjem procesa</t>
  </si>
  <si>
    <t>Izvršioci nisu zadovoljni  rezultatima/izvršenjem procesa</t>
  </si>
  <si>
    <t>Pretežno izvršioci učestvuju u izvršenju procesa</t>
  </si>
  <si>
    <t>Pretežno srednji menadžment učestvuje u izvršenju procesa</t>
  </si>
  <si>
    <t>Pretežno top menadžment učestvuje u izvršenju procesa</t>
  </si>
  <si>
    <t>Proces se u celini izvršava u jednoj OJ (individualni proces)</t>
  </si>
  <si>
    <t>Proces se u celini izvršava u više OJ koje pripadaju jednoj OJ višeg nivoa (vertikalni proces)</t>
  </si>
  <si>
    <t>Proces se u celini izvršava kroz više OJ koje pripadaju različitim OJ višeg nivoa (horizontalni proces)</t>
  </si>
  <si>
    <t>Nekoliko zaposlenih učestvuje u izvršenju procesa.</t>
  </si>
  <si>
    <t>Prosečan broj zaposlenih učestvuje u izvršenju procesa</t>
  </si>
  <si>
    <t>Veliki broj zaposlenih učestvuje u izvršenju procesa</t>
  </si>
  <si>
    <t>E1  Trenutno zadovoljstvo menadžmenta izvršenjem procesa</t>
  </si>
  <si>
    <t xml:space="preserve">E2 Trenutno zadovoljstvo zaposlenih izvršenjem procesa  </t>
  </si>
  <si>
    <t>E3 Na koga utiče promena procesa</t>
  </si>
  <si>
    <t>E4 Opseg procesa</t>
  </si>
  <si>
    <t>E5 Broj zaposlenih uključenih u izvršenje procesa</t>
  </si>
  <si>
    <t>Kvalitet izlaza iz procesa</t>
  </si>
  <si>
    <t>Merljivost procesa</t>
  </si>
  <si>
    <t>VREDNOST</t>
  </si>
  <si>
    <t xml:space="preserve">B1Podrška menadžmenta promeni procesa </t>
  </si>
  <si>
    <t>DEFINISANJE PONDERA ZA CILJEVE</t>
  </si>
  <si>
    <t>KRITERIJUMI I OPIS KRITERIJUMA</t>
  </si>
  <si>
    <t>LIST ZA RANGIRANJE POSLOVNIH PROCESA</t>
  </si>
  <si>
    <t>0 - nema uticaja na cilj;</t>
  </si>
  <si>
    <t>1 - posredno utiče na cilj – izlaz iz posmatranog procesa predstavlja ulaz u proces koji direktno utiče na cilj;</t>
  </si>
  <si>
    <t xml:space="preserve">2- direktno utiče na cilj; </t>
  </si>
  <si>
    <t>Rang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</si>
</sst>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11" applyNumberFormat="0" applyAlignment="0" applyProtection="0"/>
  </cellStyleXfs>
  <cellXfs count="63">
    <xf numFmtId="0" fontId="0" fillId="0" borderId="0" xfId="0"/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2" fillId="8" borderId="0" xfId="0" applyFont="1" applyFill="1" applyAlignment="1"/>
    <xf numFmtId="0" fontId="0" fillId="4" borderId="0" xfId="0" applyFill="1" applyAlignment="1">
      <alignment wrapText="1"/>
    </xf>
    <xf numFmtId="0" fontId="0" fillId="10" borderId="0" xfId="0" applyFill="1"/>
    <xf numFmtId="164" fontId="0" fillId="6" borderId="0" xfId="0" applyNumberFormat="1" applyFill="1"/>
    <xf numFmtId="0" fontId="0" fillId="11" borderId="0" xfId="0" applyFill="1"/>
    <xf numFmtId="1" fontId="0" fillId="11" borderId="0" xfId="0" applyNumberFormat="1" applyFill="1" applyBorder="1"/>
    <xf numFmtId="1" fontId="0" fillId="11" borderId="4" xfId="0" applyNumberFormat="1" applyFill="1" applyBorder="1"/>
    <xf numFmtId="0" fontId="0" fillId="8" borderId="0" xfId="0" applyFill="1" applyAlignment="1"/>
    <xf numFmtId="0" fontId="8" fillId="12" borderId="7" xfId="2" applyBorder="1" applyAlignment="1">
      <alignment horizontal="justify" vertical="top" wrapText="1"/>
    </xf>
    <xf numFmtId="0" fontId="8" fillId="12" borderId="5" xfId="2" applyBorder="1" applyAlignment="1">
      <alignment horizontal="justify" vertical="top" wrapText="1"/>
    </xf>
    <xf numFmtId="0" fontId="0" fillId="6" borderId="0" xfId="0" applyFill="1"/>
    <xf numFmtId="0" fontId="0" fillId="14" borderId="0" xfId="0" applyFill="1"/>
    <xf numFmtId="0" fontId="3" fillId="9" borderId="3" xfId="0" applyFont="1" applyFill="1" applyBorder="1"/>
    <xf numFmtId="0" fontId="2" fillId="8" borderId="4" xfId="0" applyFont="1" applyFill="1" applyBorder="1" applyAlignment="1">
      <alignment textRotation="89"/>
    </xf>
    <xf numFmtId="0" fontId="0" fillId="7" borderId="4" xfId="0" applyFill="1" applyBorder="1" applyAlignment="1">
      <alignment textRotation="89"/>
    </xf>
    <xf numFmtId="0" fontId="0" fillId="5" borderId="4" xfId="0" applyFill="1" applyBorder="1" applyAlignment="1">
      <alignment textRotation="89"/>
    </xf>
    <xf numFmtId="0" fontId="0" fillId="6" borderId="4" xfId="0" applyFill="1" applyBorder="1" applyAlignment="1">
      <alignment textRotation="89"/>
    </xf>
    <xf numFmtId="0" fontId="1" fillId="2" borderId="5" xfId="1" applyBorder="1"/>
    <xf numFmtId="1" fontId="0" fillId="14" borderId="0" xfId="0" applyNumberFormat="1" applyFill="1" applyBorder="1"/>
    <xf numFmtId="1" fontId="0" fillId="14" borderId="4" xfId="0" applyNumberFormat="1" applyFill="1" applyBorder="1"/>
    <xf numFmtId="1" fontId="1" fillId="2" borderId="2" xfId="1" applyNumberFormat="1" applyBorder="1"/>
    <xf numFmtId="1" fontId="1" fillId="2" borderId="5" xfId="1" applyNumberFormat="1" applyBorder="1"/>
    <xf numFmtId="0" fontId="4" fillId="6" borderId="0" xfId="0" applyFont="1" applyFill="1"/>
    <xf numFmtId="0" fontId="6" fillId="3" borderId="6" xfId="0" applyFont="1" applyFill="1" applyBorder="1" applyAlignment="1">
      <alignment horizontal="justify" vertical="top" wrapText="1"/>
    </xf>
    <xf numFmtId="0" fontId="6" fillId="3" borderId="7" xfId="0" applyFont="1" applyFill="1" applyBorder="1" applyAlignment="1">
      <alignment horizontal="justify" vertical="top" wrapText="1"/>
    </xf>
    <xf numFmtId="0" fontId="5" fillId="3" borderId="5" xfId="0" applyFont="1" applyFill="1" applyBorder="1" applyAlignment="1">
      <alignment horizontal="justify" vertical="top" wrapText="1"/>
    </xf>
    <xf numFmtId="0" fontId="7" fillId="3" borderId="5" xfId="0" applyFont="1" applyFill="1" applyBorder="1" applyAlignment="1">
      <alignment horizontal="justify" vertical="top" wrapText="1"/>
    </xf>
    <xf numFmtId="0" fontId="5" fillId="3" borderId="7" xfId="0" applyFont="1" applyFill="1" applyBorder="1" applyAlignment="1">
      <alignment horizontal="justify" vertical="top" wrapText="1"/>
    </xf>
    <xf numFmtId="0" fontId="0" fillId="8" borderId="0" xfId="0" applyFill="1"/>
    <xf numFmtId="0" fontId="0" fillId="8" borderId="1" xfId="0" applyFill="1" applyBorder="1"/>
    <xf numFmtId="0" fontId="0" fillId="3" borderId="0" xfId="0" applyFill="1" applyAlignment="1">
      <alignment wrapText="1"/>
    </xf>
    <xf numFmtId="0" fontId="2" fillId="8" borderId="0" xfId="0" applyFont="1" applyFill="1" applyAlignment="1">
      <alignment horizontal="center" textRotation="89"/>
    </xf>
    <xf numFmtId="0" fontId="0" fillId="8" borderId="0" xfId="0" applyFill="1" applyAlignment="1">
      <alignment horizontal="center" textRotation="89"/>
    </xf>
    <xf numFmtId="0" fontId="3" fillId="3" borderId="0" xfId="0" applyFont="1" applyFill="1" applyAlignment="1">
      <alignment horizontal="center"/>
    </xf>
    <xf numFmtId="0" fontId="9" fillId="13" borderId="11" xfId="3" applyAlignment="1">
      <alignment horizontal="center"/>
    </xf>
    <xf numFmtId="0" fontId="5" fillId="3" borderId="10" xfId="0" applyFont="1" applyFill="1" applyBorder="1" applyAlignment="1">
      <alignment horizontal="left" wrapText="1" indent="1"/>
    </xf>
    <xf numFmtId="0" fontId="5" fillId="3" borderId="9" xfId="0" applyFont="1" applyFill="1" applyBorder="1" applyAlignment="1">
      <alignment horizontal="left" wrapText="1" indent="1"/>
    </xf>
    <xf numFmtId="0" fontId="5" fillId="3" borderId="8" xfId="0" applyFont="1" applyFill="1" applyBorder="1" applyAlignment="1">
      <alignment horizontal="left" wrapText="1" indent="1"/>
    </xf>
    <xf numFmtId="0" fontId="8" fillId="12" borderId="10" xfId="2" applyBorder="1" applyAlignment="1">
      <alignment wrapText="1"/>
    </xf>
    <xf numFmtId="0" fontId="8" fillId="12" borderId="9" xfId="2" applyBorder="1" applyAlignment="1">
      <alignment wrapText="1"/>
    </xf>
    <xf numFmtId="0" fontId="8" fillId="12" borderId="8" xfId="2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8" fillId="12" borderId="10" xfId="2" applyBorder="1" applyAlignment="1">
      <alignment horizontal="left" wrapText="1" indent="1"/>
    </xf>
    <xf numFmtId="0" fontId="8" fillId="12" borderId="9" xfId="2" applyBorder="1" applyAlignment="1">
      <alignment horizontal="left" wrapText="1" indent="1"/>
    </xf>
    <xf numFmtId="0" fontId="8" fillId="12" borderId="8" xfId="2" applyBorder="1" applyAlignment="1">
      <alignment horizontal="left" wrapText="1" indent="1"/>
    </xf>
    <xf numFmtId="0" fontId="8" fillId="12" borderId="10" xfId="2" applyBorder="1" applyAlignment="1">
      <alignment horizontal="justify" vertical="top" wrapText="1"/>
    </xf>
    <xf numFmtId="0" fontId="8" fillId="12" borderId="9" xfId="2" applyBorder="1" applyAlignment="1">
      <alignment horizontal="justify" vertical="top" wrapText="1"/>
    </xf>
    <xf numFmtId="0" fontId="8" fillId="12" borderId="8" xfId="2" applyBorder="1" applyAlignment="1">
      <alignment horizontal="justify" vertical="top" wrapText="1"/>
    </xf>
    <xf numFmtId="0" fontId="9" fillId="13" borderId="12" xfId="3" applyBorder="1" applyAlignment="1">
      <alignment horizontal="center"/>
    </xf>
    <xf numFmtId="0" fontId="9" fillId="13" borderId="13" xfId="3" applyBorder="1" applyAlignment="1">
      <alignment horizontal="center"/>
    </xf>
    <xf numFmtId="0" fontId="9" fillId="13" borderId="14" xfId="3" applyBorder="1" applyAlignment="1">
      <alignment horizontal="center"/>
    </xf>
    <xf numFmtId="0" fontId="5" fillId="3" borderId="10" xfId="0" applyFont="1" applyFill="1" applyBorder="1" applyAlignment="1">
      <alignment horizontal="justify" vertical="top" wrapText="1"/>
    </xf>
    <xf numFmtId="0" fontId="5" fillId="3" borderId="9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</cellXfs>
  <cellStyles count="4">
    <cellStyle name="Bad" xfId="2" builtinId="27"/>
    <cellStyle name="Check Cell" xfId="3" builtinId="23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EECD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J11"/>
  <sheetViews>
    <sheetView topLeftCell="B4" workbookViewId="0">
      <selection activeCell="D5" sqref="D5:H5"/>
    </sheetView>
  </sheetViews>
  <sheetFormatPr defaultColWidth="9.140625" defaultRowHeight="15"/>
  <cols>
    <col min="1" max="1" width="9.140625" style="3"/>
    <col min="2" max="2" width="14.140625" style="3" customWidth="1"/>
    <col min="3" max="3" width="38.7109375" style="3" bestFit="1" customWidth="1"/>
    <col min="4" max="9" width="9.140625" style="3"/>
    <col min="10" max="10" width="12.7109375" style="3" bestFit="1" customWidth="1"/>
    <col min="11" max="16384" width="9.140625" style="3"/>
  </cols>
  <sheetData>
    <row r="1" spans="3:10" ht="15.75" thickBot="1"/>
    <row r="2" spans="3:10" ht="16.5" thickTop="1" thickBot="1">
      <c r="C2" s="38" t="s">
        <v>106</v>
      </c>
      <c r="D2" s="38"/>
      <c r="E2" s="38"/>
      <c r="F2" s="38"/>
      <c r="G2" s="38"/>
      <c r="H2" s="38"/>
      <c r="I2" s="38"/>
      <c r="J2" s="38"/>
    </row>
    <row r="3" spans="3:10" ht="15.75" thickTop="1"/>
    <row r="5" spans="3:10" ht="75">
      <c r="C5" s="5" t="s">
        <v>22</v>
      </c>
      <c r="D5" s="35" t="str">
        <f>C6</f>
        <v>Cilj 1</v>
      </c>
      <c r="E5" s="35" t="str">
        <f>C7</f>
        <v>Cilj 2</v>
      </c>
      <c r="F5" s="35" t="str">
        <f>C8</f>
        <v>Cilj 3</v>
      </c>
      <c r="G5" s="35" t="str">
        <f>C9</f>
        <v>Cilj 4</v>
      </c>
      <c r="H5" s="36" t="str">
        <f>C10</f>
        <v>Cilj 5</v>
      </c>
      <c r="I5" s="6" t="s">
        <v>20</v>
      </c>
      <c r="J5" s="26" t="s">
        <v>23</v>
      </c>
    </row>
    <row r="6" spans="3:10">
      <c r="C6" s="4" t="s">
        <v>16</v>
      </c>
      <c r="D6" s="3">
        <v>0</v>
      </c>
      <c r="E6" s="8">
        <v>1</v>
      </c>
      <c r="F6" s="8">
        <v>5</v>
      </c>
      <c r="G6" s="8">
        <v>10</v>
      </c>
      <c r="H6" s="8">
        <v>1</v>
      </c>
      <c r="I6" s="6">
        <f>SUM(D6:H6)</f>
        <v>17</v>
      </c>
      <c r="J6" s="7">
        <f>I6/I11</f>
        <v>0.3153988868274582</v>
      </c>
    </row>
    <row r="7" spans="3:10">
      <c r="C7" s="4" t="s">
        <v>31</v>
      </c>
      <c r="D7" s="3">
        <f>1/E6</f>
        <v>1</v>
      </c>
      <c r="E7" s="3">
        <v>0</v>
      </c>
      <c r="F7" s="8">
        <v>1</v>
      </c>
      <c r="G7" s="8">
        <v>5</v>
      </c>
      <c r="H7" s="8">
        <v>10</v>
      </c>
      <c r="I7" s="6">
        <f>SUM(D7:H7)</f>
        <v>17</v>
      </c>
      <c r="J7" s="7">
        <f>I7/$I$11</f>
        <v>0.3153988868274582</v>
      </c>
    </row>
    <row r="8" spans="3:10">
      <c r="C8" s="4" t="s">
        <v>17</v>
      </c>
      <c r="D8" s="3">
        <f>1/$F6</f>
        <v>0.2</v>
      </c>
      <c r="E8" s="3">
        <f>1/F7</f>
        <v>1</v>
      </c>
      <c r="F8" s="3">
        <v>0</v>
      </c>
      <c r="G8" s="8">
        <v>0.2</v>
      </c>
      <c r="H8" s="8">
        <v>1</v>
      </c>
      <c r="I8" s="6">
        <f>SUM(D8:H8)</f>
        <v>2.4</v>
      </c>
      <c r="J8" s="7">
        <f t="shared" ref="J8:J10" si="0">I8/$I$11</f>
        <v>4.4526901669758805E-2</v>
      </c>
    </row>
    <row r="9" spans="3:10">
      <c r="C9" s="4" t="s">
        <v>18</v>
      </c>
      <c r="D9" s="3">
        <f>1/G6</f>
        <v>0.1</v>
      </c>
      <c r="E9" s="3">
        <f>1/G7</f>
        <v>0.2</v>
      </c>
      <c r="F9" s="3">
        <f>1/G8</f>
        <v>5</v>
      </c>
      <c r="G9" s="3">
        <v>0</v>
      </c>
      <c r="H9" s="8">
        <v>10</v>
      </c>
      <c r="I9" s="6">
        <f>SUM(D9:H9)</f>
        <v>15.3</v>
      </c>
      <c r="J9" s="7">
        <f t="shared" si="0"/>
        <v>0.28385899814471244</v>
      </c>
    </row>
    <row r="10" spans="3:10">
      <c r="C10" s="11" t="s">
        <v>21</v>
      </c>
      <c r="D10" s="3">
        <f>1/H6</f>
        <v>1</v>
      </c>
      <c r="E10" s="3">
        <f>1/H7</f>
        <v>0.1</v>
      </c>
      <c r="F10" s="3">
        <f>1/H8</f>
        <v>1</v>
      </c>
      <c r="G10" s="3">
        <f>1/H9</f>
        <v>0.1</v>
      </c>
      <c r="H10" s="3">
        <v>0</v>
      </c>
      <c r="I10" s="6">
        <f>SUM(D10:H10)</f>
        <v>2.2000000000000002</v>
      </c>
      <c r="J10" s="7">
        <f t="shared" si="0"/>
        <v>4.0816326530612242E-2</v>
      </c>
    </row>
    <row r="11" spans="3:10">
      <c r="I11" s="3">
        <f>SUM(I6:I10)</f>
        <v>53.900000000000006</v>
      </c>
    </row>
  </sheetData>
  <mergeCells count="1">
    <mergeCell ref="C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2:J19"/>
  <sheetViews>
    <sheetView topLeftCell="A4" workbookViewId="0">
      <selection activeCell="C19" sqref="C19"/>
    </sheetView>
  </sheetViews>
  <sheetFormatPr defaultColWidth="8.85546875" defaultRowHeight="15"/>
  <cols>
    <col min="1" max="2" width="8.85546875" style="1"/>
    <col min="3" max="3" width="39.28515625" style="1" customWidth="1"/>
    <col min="4" max="4" width="8.85546875" style="1"/>
    <col min="5" max="5" width="11.28515625" style="1" bestFit="1" customWidth="1"/>
    <col min="6" max="8" width="8.85546875" style="1"/>
    <col min="9" max="9" width="9.28515625" style="1" customWidth="1"/>
    <col min="10" max="10" width="9.7109375" style="1" customWidth="1"/>
    <col min="11" max="16384" width="8.85546875" style="1"/>
  </cols>
  <sheetData>
    <row r="2" spans="3:10" ht="15.75" thickBot="1"/>
    <row r="3" spans="3:10" ht="16.5" thickTop="1" thickBot="1">
      <c r="C3" s="38" t="s">
        <v>19</v>
      </c>
      <c r="D3" s="38"/>
      <c r="E3" s="38"/>
      <c r="F3" s="38"/>
      <c r="G3" s="38"/>
      <c r="H3" s="38"/>
      <c r="I3" s="38"/>
      <c r="J3" s="38"/>
    </row>
    <row r="4" spans="3:10" ht="15.75" thickTop="1">
      <c r="C4" s="1" t="s">
        <v>109</v>
      </c>
      <c r="D4" s="1" t="s">
        <v>26</v>
      </c>
      <c r="E4" s="1" t="s">
        <v>25</v>
      </c>
      <c r="F4" s="1">
        <v>1</v>
      </c>
    </row>
    <row r="5" spans="3:10" ht="45">
      <c r="C5" s="34" t="s">
        <v>110</v>
      </c>
      <c r="D5" s="1" t="s">
        <v>27</v>
      </c>
      <c r="E5" s="1" t="s">
        <v>28</v>
      </c>
      <c r="F5" s="1">
        <v>2</v>
      </c>
    </row>
    <row r="6" spans="3:10">
      <c r="C6" s="1" t="s">
        <v>111</v>
      </c>
      <c r="D6" s="1" t="s">
        <v>29</v>
      </c>
      <c r="E6" s="1" t="s">
        <v>30</v>
      </c>
      <c r="F6" s="1">
        <v>3</v>
      </c>
    </row>
    <row r="8" spans="3:10">
      <c r="C8" s="14" t="s">
        <v>24</v>
      </c>
      <c r="D8" s="14">
        <f>'Definisanje pondera za ciljeve'!J6</f>
        <v>0.3153988868274582</v>
      </c>
      <c r="E8" s="14">
        <f>'Definisanje pondera za ciljeve'!J7</f>
        <v>0.3153988868274582</v>
      </c>
      <c r="F8" s="14">
        <f>'Definisanje pondera za ciljeve'!J8</f>
        <v>4.4526901669758805E-2</v>
      </c>
      <c r="G8" s="14">
        <f>'Definisanje pondera za ciljeve'!J9</f>
        <v>0.28385899814471244</v>
      </c>
      <c r="H8" s="14">
        <f>'Definisanje pondera za ciljeve'!J10</f>
        <v>4.0816326530612242E-2</v>
      </c>
    </row>
    <row r="9" spans="3:10">
      <c r="C9" s="2"/>
      <c r="D9" s="37" t="str">
        <f>'Definisanje pondera za ciljeve'!C6</f>
        <v>Cilj 1</v>
      </c>
      <c r="E9" s="37" t="str">
        <f>'Definisanje pondera za ciljeve'!C7</f>
        <v>Cilj 2</v>
      </c>
      <c r="F9" s="37" t="str">
        <f>'Definisanje pondera za ciljeve'!C8</f>
        <v>Cilj 3</v>
      </c>
      <c r="G9" s="37" t="str">
        <f>'Definisanje pondera za ciljeve'!C9</f>
        <v>Cilj 4</v>
      </c>
      <c r="H9" s="37" t="str">
        <f>'Definisanje pondera za ciljeve'!C10</f>
        <v>Cilj 5</v>
      </c>
      <c r="I9" s="2" t="s">
        <v>20</v>
      </c>
      <c r="J9" s="2" t="s">
        <v>104</v>
      </c>
    </row>
    <row r="10" spans="3:10">
      <c r="C10" s="32" t="s">
        <v>5</v>
      </c>
      <c r="D10" s="8">
        <v>0</v>
      </c>
      <c r="E10" s="8">
        <v>0</v>
      </c>
      <c r="F10" s="8">
        <v>1</v>
      </c>
      <c r="G10" s="8">
        <v>1</v>
      </c>
      <c r="H10" s="8">
        <v>1</v>
      </c>
      <c r="I10" s="1">
        <f>$D$8*D10+$E$8*E10+$F$8*F10+$G$8*G10+$H$8*H10</f>
        <v>0.36920222634508348</v>
      </c>
      <c r="J10" s="15">
        <f>IF(I10&lt;=0.9,$F$4,IF(AND(I10&gt;0.9,I10&lt;=1.6),$F$5,$F$6))</f>
        <v>1</v>
      </c>
    </row>
    <row r="11" spans="3:10">
      <c r="C11" s="32" t="s">
        <v>6</v>
      </c>
      <c r="D11" s="8">
        <v>0</v>
      </c>
      <c r="E11" s="8">
        <v>1</v>
      </c>
      <c r="F11" s="8">
        <v>0</v>
      </c>
      <c r="G11" s="8">
        <v>1</v>
      </c>
      <c r="H11" s="8">
        <v>2</v>
      </c>
      <c r="I11" s="1">
        <f t="shared" ref="I11:I19" si="0">$D$8*D11+$E$8*E11+$F$8*F11+$G$8*G11+$H$8*H11</f>
        <v>0.68089053803339505</v>
      </c>
      <c r="J11" s="15">
        <f t="shared" ref="J11:J19" si="1">IF(I11&lt;=0.9,$F$4,IF(AND(I11&gt;0.9,I11&lt;=1.6),$F$5,$F$6))</f>
        <v>1</v>
      </c>
    </row>
    <row r="12" spans="3:10">
      <c r="C12" s="32" t="s">
        <v>7</v>
      </c>
      <c r="D12" s="8">
        <v>1</v>
      </c>
      <c r="E12" s="8">
        <v>0</v>
      </c>
      <c r="F12" s="8">
        <v>0</v>
      </c>
      <c r="G12" s="8">
        <v>1</v>
      </c>
      <c r="H12" s="8">
        <v>1</v>
      </c>
      <c r="I12" s="1">
        <f t="shared" si="0"/>
        <v>0.64007421150278287</v>
      </c>
      <c r="J12" s="15">
        <f t="shared" si="1"/>
        <v>1</v>
      </c>
    </row>
    <row r="13" spans="3:10">
      <c r="C13" s="32" t="s">
        <v>8</v>
      </c>
      <c r="D13" s="8">
        <v>0</v>
      </c>
      <c r="E13" s="8">
        <v>1</v>
      </c>
      <c r="F13" s="8">
        <v>2</v>
      </c>
      <c r="G13" s="8">
        <v>2</v>
      </c>
      <c r="H13" s="8">
        <v>1</v>
      </c>
      <c r="I13" s="1">
        <f t="shared" si="0"/>
        <v>1.0129870129870129</v>
      </c>
      <c r="J13" s="15">
        <f t="shared" si="1"/>
        <v>2</v>
      </c>
    </row>
    <row r="14" spans="3:10">
      <c r="C14" s="32" t="s">
        <v>9</v>
      </c>
      <c r="D14" s="8">
        <v>0</v>
      </c>
      <c r="E14" s="8">
        <v>2</v>
      </c>
      <c r="F14" s="8">
        <v>1</v>
      </c>
      <c r="G14" s="8">
        <v>0</v>
      </c>
      <c r="H14" s="8">
        <v>2</v>
      </c>
      <c r="I14" s="1">
        <f t="shared" si="0"/>
        <v>0.75695732838589969</v>
      </c>
      <c r="J14" s="15">
        <f t="shared" si="1"/>
        <v>1</v>
      </c>
    </row>
    <row r="15" spans="3:10">
      <c r="C15" s="32" t="s">
        <v>10</v>
      </c>
      <c r="D15" s="8">
        <v>2</v>
      </c>
      <c r="E15" s="8">
        <v>1</v>
      </c>
      <c r="F15" s="8">
        <v>0</v>
      </c>
      <c r="G15" s="8">
        <v>1</v>
      </c>
      <c r="H15" s="8">
        <v>2</v>
      </c>
      <c r="I15" s="1">
        <f t="shared" si="0"/>
        <v>1.3116883116883116</v>
      </c>
      <c r="J15" s="15">
        <f t="shared" si="1"/>
        <v>2</v>
      </c>
    </row>
    <row r="16" spans="3:10">
      <c r="C16" s="32" t="s">
        <v>11</v>
      </c>
      <c r="D16" s="8">
        <v>2</v>
      </c>
      <c r="E16" s="8">
        <v>0</v>
      </c>
      <c r="F16" s="8">
        <v>1</v>
      </c>
      <c r="G16" s="8">
        <v>2</v>
      </c>
      <c r="H16" s="8">
        <v>1</v>
      </c>
      <c r="I16" s="1">
        <f t="shared" si="0"/>
        <v>1.2838589981447124</v>
      </c>
      <c r="J16" s="15">
        <f t="shared" si="1"/>
        <v>2</v>
      </c>
    </row>
    <row r="17" spans="3:10">
      <c r="C17" s="32" t="s">
        <v>12</v>
      </c>
      <c r="D17" s="8">
        <v>2</v>
      </c>
      <c r="E17" s="8">
        <v>1</v>
      </c>
      <c r="F17" s="8">
        <v>1</v>
      </c>
      <c r="G17" s="8">
        <v>0</v>
      </c>
      <c r="H17" s="8">
        <v>0</v>
      </c>
      <c r="I17" s="1">
        <f t="shared" si="0"/>
        <v>0.99072356215213342</v>
      </c>
      <c r="J17" s="15">
        <f t="shared" si="1"/>
        <v>2</v>
      </c>
    </row>
    <row r="18" spans="3:10">
      <c r="C18" s="32" t="s">
        <v>13</v>
      </c>
      <c r="D18" s="8">
        <v>1</v>
      </c>
      <c r="E18" s="8">
        <v>2</v>
      </c>
      <c r="F18" s="8">
        <v>1</v>
      </c>
      <c r="G18" s="8">
        <v>3</v>
      </c>
      <c r="H18" s="8">
        <v>3</v>
      </c>
      <c r="I18" s="1">
        <f t="shared" si="0"/>
        <v>1.9647495361781073</v>
      </c>
      <c r="J18" s="15">
        <f t="shared" si="1"/>
        <v>3</v>
      </c>
    </row>
    <row r="19" spans="3:10">
      <c r="C19" s="32" t="s">
        <v>14</v>
      </c>
      <c r="D19" s="8">
        <v>1</v>
      </c>
      <c r="E19" s="8">
        <v>1</v>
      </c>
      <c r="F19" s="8">
        <v>2</v>
      </c>
      <c r="G19" s="8">
        <v>1</v>
      </c>
      <c r="H19" s="8">
        <v>2</v>
      </c>
      <c r="I19" s="1">
        <f t="shared" si="0"/>
        <v>1.085343228200371</v>
      </c>
      <c r="J19" s="15">
        <f t="shared" si="1"/>
        <v>2</v>
      </c>
    </row>
  </sheetData>
  <mergeCells count="1">
    <mergeCell ref="C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O15"/>
  <sheetViews>
    <sheetView tabSelected="1" workbookViewId="0">
      <selection activeCell="O11" sqref="O11"/>
    </sheetView>
  </sheetViews>
  <sheetFormatPr defaultColWidth="8.85546875" defaultRowHeight="15"/>
  <cols>
    <col min="1" max="2" width="8.85546875" style="1"/>
    <col min="3" max="3" width="35.42578125" style="1" customWidth="1"/>
    <col min="4" max="4" width="4.7109375" style="1" customWidth="1"/>
    <col min="5" max="5" width="5.28515625" style="1" customWidth="1"/>
    <col min="6" max="7" width="5.7109375" style="1" customWidth="1"/>
    <col min="8" max="9" width="5.28515625" style="1" customWidth="1"/>
    <col min="10" max="10" width="5.7109375" style="1" customWidth="1"/>
    <col min="11" max="11" width="6.28515625" style="1" customWidth="1"/>
    <col min="12" max="12" width="5.85546875" style="1" customWidth="1"/>
    <col min="13" max="13" width="5.5703125" style="1" customWidth="1"/>
    <col min="14" max="14" width="6" style="1" customWidth="1"/>
    <col min="15" max="16384" width="8.85546875" style="1"/>
  </cols>
  <sheetData>
    <row r="1" spans="3:15" ht="15.75" thickBot="1"/>
    <row r="2" spans="3:15" ht="16.5" thickTop="1" thickBot="1">
      <c r="C2" s="38" t="s">
        <v>108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3:15" ht="15.75" thickTop="1"/>
    <row r="5" spans="3:15" ht="217.5" thickBot="1">
      <c r="C5" s="16" t="s">
        <v>15</v>
      </c>
      <c r="D5" s="17" t="s">
        <v>2</v>
      </c>
      <c r="E5" s="17" t="s">
        <v>102</v>
      </c>
      <c r="F5" s="17" t="s">
        <v>32</v>
      </c>
      <c r="G5" s="18" t="s">
        <v>1</v>
      </c>
      <c r="H5" s="18" t="s">
        <v>33</v>
      </c>
      <c r="I5" s="19" t="s">
        <v>103</v>
      </c>
      <c r="J5" s="19" t="s">
        <v>34</v>
      </c>
      <c r="K5" s="19" t="s">
        <v>4</v>
      </c>
      <c r="L5" s="20" t="s">
        <v>0</v>
      </c>
      <c r="M5" s="20" t="s">
        <v>3</v>
      </c>
      <c r="N5" s="20" t="s">
        <v>35</v>
      </c>
      <c r="O5" s="21" t="s">
        <v>112</v>
      </c>
    </row>
    <row r="6" spans="3:15">
      <c r="C6" s="33" t="str">
        <f>Ciljevi_procesi!C10</f>
        <v>Proces 1</v>
      </c>
      <c r="D6" s="9">
        <v>1</v>
      </c>
      <c r="E6" s="9">
        <v>2</v>
      </c>
      <c r="F6" s="22">
        <f>Ciljevi_procesi!J10</f>
        <v>1</v>
      </c>
      <c r="G6" s="9">
        <v>1</v>
      </c>
      <c r="H6" s="9">
        <v>1</v>
      </c>
      <c r="I6" s="9">
        <v>2</v>
      </c>
      <c r="J6" s="9">
        <v>2</v>
      </c>
      <c r="K6" s="9">
        <v>2</v>
      </c>
      <c r="L6" s="9">
        <v>3</v>
      </c>
      <c r="M6" s="9">
        <v>3</v>
      </c>
      <c r="N6" s="9">
        <v>3</v>
      </c>
      <c r="O6" s="24">
        <f>SUM(D6:N6)</f>
        <v>21</v>
      </c>
    </row>
    <row r="7" spans="3:15">
      <c r="C7" s="33" t="str">
        <f>Ciljevi_procesi!C11</f>
        <v>Proces 2</v>
      </c>
      <c r="D7" s="9">
        <v>2</v>
      </c>
      <c r="E7" s="9">
        <v>2</v>
      </c>
      <c r="F7" s="22">
        <f>Ciljevi_procesi!J11</f>
        <v>1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24">
        <f t="shared" ref="O7:O15" si="0">SUM(D7:N7)</f>
        <v>21</v>
      </c>
    </row>
    <row r="8" spans="3:15">
      <c r="C8" s="33" t="str">
        <f>Ciljevi_procesi!C12</f>
        <v>Proces 3</v>
      </c>
      <c r="D8" s="9">
        <v>1</v>
      </c>
      <c r="E8" s="9">
        <v>1</v>
      </c>
      <c r="F8" s="22">
        <f>Ciljevi_procesi!J12</f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24">
        <f t="shared" si="0"/>
        <v>11</v>
      </c>
    </row>
    <row r="9" spans="3:15">
      <c r="C9" s="33" t="str">
        <f>Ciljevi_procesi!C13</f>
        <v>Proces 4</v>
      </c>
      <c r="D9" s="9">
        <v>3</v>
      </c>
      <c r="E9" s="9">
        <v>3</v>
      </c>
      <c r="F9" s="22">
        <f>Ciljevi_procesi!J13</f>
        <v>2</v>
      </c>
      <c r="G9" s="9">
        <v>3</v>
      </c>
      <c r="H9" s="9">
        <v>3</v>
      </c>
      <c r="I9" s="9">
        <v>3</v>
      </c>
      <c r="J9" s="9">
        <v>3</v>
      </c>
      <c r="K9" s="9">
        <v>3</v>
      </c>
      <c r="L9" s="9">
        <v>3</v>
      </c>
      <c r="M9" s="9">
        <v>3</v>
      </c>
      <c r="N9" s="9">
        <v>3</v>
      </c>
      <c r="O9" s="24">
        <f t="shared" si="0"/>
        <v>32</v>
      </c>
    </row>
    <row r="10" spans="3:15">
      <c r="C10" s="33" t="str">
        <f>Ciljevi_procesi!C14</f>
        <v>Proces 5</v>
      </c>
      <c r="D10" s="9"/>
      <c r="E10" s="9"/>
      <c r="F10" s="22">
        <f>Ciljevi_procesi!J14</f>
        <v>1</v>
      </c>
      <c r="G10" s="9"/>
      <c r="H10" s="9"/>
      <c r="I10" s="9"/>
      <c r="J10" s="9"/>
      <c r="K10" s="9"/>
      <c r="L10" s="9"/>
      <c r="M10" s="9"/>
      <c r="N10" s="9"/>
      <c r="O10" s="24">
        <f t="shared" si="0"/>
        <v>1</v>
      </c>
    </row>
    <row r="11" spans="3:15">
      <c r="C11" s="33" t="str">
        <f>Ciljevi_procesi!C15</f>
        <v>Proces 6</v>
      </c>
      <c r="D11" s="9"/>
      <c r="E11" s="9"/>
      <c r="F11" s="22">
        <f>Ciljevi_procesi!J15</f>
        <v>2</v>
      </c>
      <c r="G11" s="9"/>
      <c r="H11" s="9"/>
      <c r="I11" s="9"/>
      <c r="J11" s="9"/>
      <c r="K11" s="9"/>
      <c r="L11" s="9"/>
      <c r="M11" s="9"/>
      <c r="N11" s="9"/>
      <c r="O11" s="24">
        <f t="shared" si="0"/>
        <v>2</v>
      </c>
    </row>
    <row r="12" spans="3:15">
      <c r="C12" s="33" t="str">
        <f>Ciljevi_procesi!C16</f>
        <v>Proces 7</v>
      </c>
      <c r="D12" s="9"/>
      <c r="E12" s="9"/>
      <c r="F12" s="22">
        <f>Ciljevi_procesi!J16</f>
        <v>2</v>
      </c>
      <c r="G12" s="9"/>
      <c r="H12" s="9"/>
      <c r="I12" s="9"/>
      <c r="J12" s="9"/>
      <c r="K12" s="9"/>
      <c r="L12" s="9"/>
      <c r="M12" s="9"/>
      <c r="N12" s="9"/>
      <c r="O12" s="24">
        <f t="shared" si="0"/>
        <v>2</v>
      </c>
    </row>
    <row r="13" spans="3:15">
      <c r="C13" s="33" t="str">
        <f>Ciljevi_procesi!C17</f>
        <v>Proces 8</v>
      </c>
      <c r="D13" s="9"/>
      <c r="E13" s="9"/>
      <c r="F13" s="22">
        <f>Ciljevi_procesi!J17</f>
        <v>2</v>
      </c>
      <c r="G13" s="9"/>
      <c r="H13" s="9"/>
      <c r="I13" s="9"/>
      <c r="J13" s="9"/>
      <c r="K13" s="9"/>
      <c r="L13" s="9"/>
      <c r="M13" s="9"/>
      <c r="N13" s="9"/>
      <c r="O13" s="24">
        <f t="shared" si="0"/>
        <v>2</v>
      </c>
    </row>
    <row r="14" spans="3:15">
      <c r="C14" s="33" t="str">
        <f>Ciljevi_procesi!C18</f>
        <v>Proces 9</v>
      </c>
      <c r="D14" s="9"/>
      <c r="E14" s="9"/>
      <c r="F14" s="22">
        <f>Ciljevi_procesi!J18</f>
        <v>3</v>
      </c>
      <c r="G14" s="9"/>
      <c r="H14" s="9"/>
      <c r="I14" s="9"/>
      <c r="J14" s="9"/>
      <c r="K14" s="9"/>
      <c r="L14" s="9"/>
      <c r="M14" s="9"/>
      <c r="N14" s="9"/>
      <c r="O14" s="24">
        <f t="shared" si="0"/>
        <v>3</v>
      </c>
    </row>
    <row r="15" spans="3:15" ht="15.75" thickBot="1">
      <c r="C15" s="33" t="str">
        <f>Ciljevi_procesi!C19</f>
        <v>Proces 10</v>
      </c>
      <c r="D15" s="10"/>
      <c r="E15" s="10"/>
      <c r="F15" s="23">
        <f>Ciljevi_procesi!J19</f>
        <v>2</v>
      </c>
      <c r="G15" s="10"/>
      <c r="H15" s="10"/>
      <c r="I15" s="10"/>
      <c r="J15" s="10"/>
      <c r="K15" s="10"/>
      <c r="L15" s="10"/>
      <c r="M15" s="10"/>
      <c r="N15" s="10"/>
      <c r="O15" s="25">
        <f t="shared" si="0"/>
        <v>2</v>
      </c>
    </row>
  </sheetData>
  <autoFilter ref="C5:N25"/>
  <mergeCells count="1">
    <mergeCell ref="C2:O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F56"/>
  <sheetViews>
    <sheetView topLeftCell="A13" workbookViewId="0">
      <selection activeCell="D2" sqref="D2:F56"/>
    </sheetView>
  </sheetViews>
  <sheetFormatPr defaultColWidth="8.85546875" defaultRowHeight="15"/>
  <cols>
    <col min="1" max="3" width="8.85546875" style="1"/>
    <col min="4" max="4" width="31.5703125" style="1" customWidth="1"/>
    <col min="5" max="5" width="64.7109375" style="1" customWidth="1"/>
    <col min="6" max="16384" width="8.85546875" style="1"/>
  </cols>
  <sheetData>
    <row r="1" spans="4:6" ht="15.75" thickBot="1"/>
    <row r="2" spans="4:6" ht="16.5" thickTop="1" thickBot="1">
      <c r="D2" s="57" t="s">
        <v>107</v>
      </c>
      <c r="E2" s="58"/>
      <c r="F2" s="59"/>
    </row>
    <row r="3" spans="4:6" ht="16.5" thickTop="1" thickBot="1"/>
    <row r="4" spans="4:6" ht="15" customHeight="1" thickBot="1">
      <c r="D4" s="27" t="s">
        <v>36</v>
      </c>
      <c r="E4" s="28" t="s">
        <v>37</v>
      </c>
      <c r="F4" s="28" t="s">
        <v>38</v>
      </c>
    </row>
    <row r="5" spans="4:6" ht="15" customHeight="1" thickBot="1">
      <c r="D5" s="60" t="s">
        <v>39</v>
      </c>
      <c r="E5" s="29" t="s">
        <v>40</v>
      </c>
      <c r="F5" s="30">
        <v>1</v>
      </c>
    </row>
    <row r="6" spans="4:6" ht="15" customHeight="1" thickBot="1">
      <c r="D6" s="61"/>
      <c r="E6" s="29" t="s">
        <v>41</v>
      </c>
      <c r="F6" s="30">
        <v>2</v>
      </c>
    </row>
    <row r="7" spans="4:6" ht="15" customHeight="1" thickBot="1">
      <c r="D7" s="62"/>
      <c r="E7" s="29" t="s">
        <v>42</v>
      </c>
      <c r="F7" s="30">
        <v>3</v>
      </c>
    </row>
    <row r="8" spans="4:6" ht="15" customHeight="1" thickBot="1">
      <c r="D8" s="60" t="s">
        <v>43</v>
      </c>
      <c r="E8" s="29" t="s">
        <v>44</v>
      </c>
      <c r="F8" s="30">
        <v>1</v>
      </c>
    </row>
    <row r="9" spans="4:6" ht="15" customHeight="1" thickBot="1">
      <c r="D9" s="61"/>
      <c r="E9" s="29" t="s">
        <v>45</v>
      </c>
      <c r="F9" s="30">
        <v>2</v>
      </c>
    </row>
    <row r="10" spans="4:6" ht="15" customHeight="1" thickBot="1">
      <c r="D10" s="62"/>
      <c r="E10" s="29" t="s">
        <v>46</v>
      </c>
      <c r="F10" s="30">
        <v>3</v>
      </c>
    </row>
    <row r="11" spans="4:6" ht="15" customHeight="1" thickBot="1">
      <c r="D11" s="60" t="s">
        <v>47</v>
      </c>
      <c r="E11" s="29" t="s">
        <v>48</v>
      </c>
      <c r="F11" s="30">
        <v>1</v>
      </c>
    </row>
    <row r="12" spans="4:6" ht="15" customHeight="1" thickBot="1">
      <c r="D12" s="61"/>
      <c r="E12" s="29" t="s">
        <v>49</v>
      </c>
      <c r="F12" s="30">
        <v>2</v>
      </c>
    </row>
    <row r="13" spans="4:6" ht="15" customHeight="1" thickBot="1">
      <c r="D13" s="62"/>
      <c r="E13" s="29" t="s">
        <v>50</v>
      </c>
      <c r="F13" s="30">
        <v>3</v>
      </c>
    </row>
    <row r="14" spans="4:6" ht="6" customHeight="1" thickBot="1"/>
    <row r="15" spans="4:6" ht="15" customHeight="1" thickBot="1">
      <c r="D15" s="54" t="s">
        <v>105</v>
      </c>
      <c r="E15" s="12" t="s">
        <v>51</v>
      </c>
      <c r="F15" s="12">
        <v>1</v>
      </c>
    </row>
    <row r="16" spans="4:6" ht="15" customHeight="1" thickBot="1">
      <c r="D16" s="55"/>
      <c r="E16" s="13" t="s">
        <v>52</v>
      </c>
      <c r="F16" s="13">
        <v>2</v>
      </c>
    </row>
    <row r="17" spans="4:6" ht="15" customHeight="1" thickBot="1">
      <c r="D17" s="56"/>
      <c r="E17" s="13" t="s">
        <v>53</v>
      </c>
      <c r="F17" s="13">
        <v>3</v>
      </c>
    </row>
    <row r="18" spans="4:6" ht="15" customHeight="1" thickBot="1">
      <c r="D18" s="54" t="s">
        <v>54</v>
      </c>
      <c r="E18" s="13" t="s">
        <v>55</v>
      </c>
      <c r="F18" s="13">
        <v>1</v>
      </c>
    </row>
    <row r="19" spans="4:6" ht="15" customHeight="1" thickBot="1">
      <c r="D19" s="55"/>
      <c r="E19" s="13" t="s">
        <v>56</v>
      </c>
      <c r="F19" s="13">
        <v>2</v>
      </c>
    </row>
    <row r="20" spans="4:6" ht="15" customHeight="1" thickBot="1">
      <c r="D20" s="56"/>
      <c r="E20" s="13" t="s">
        <v>57</v>
      </c>
      <c r="F20" s="13">
        <v>3</v>
      </c>
    </row>
    <row r="21" spans="4:6" ht="7.15" customHeight="1" thickBot="1"/>
    <row r="22" spans="4:6" ht="15" customHeight="1" thickBot="1">
      <c r="D22" s="45" t="s">
        <v>58</v>
      </c>
      <c r="E22" s="31" t="s">
        <v>59</v>
      </c>
      <c r="F22" s="31">
        <v>1</v>
      </c>
    </row>
    <row r="23" spans="4:6" ht="15" customHeight="1" thickBot="1">
      <c r="D23" s="46"/>
      <c r="E23" s="29" t="s">
        <v>60</v>
      </c>
      <c r="F23" s="29">
        <v>2</v>
      </c>
    </row>
    <row r="24" spans="4:6" ht="15" customHeight="1" thickBot="1">
      <c r="D24" s="47"/>
      <c r="E24" s="29" t="s">
        <v>61</v>
      </c>
      <c r="F24" s="29">
        <v>3</v>
      </c>
    </row>
    <row r="25" spans="4:6" ht="15" customHeight="1" thickBot="1">
      <c r="D25" s="42" t="s">
        <v>62</v>
      </c>
      <c r="E25" s="13" t="s">
        <v>63</v>
      </c>
      <c r="F25" s="13">
        <v>1</v>
      </c>
    </row>
    <row r="26" spans="4:6" ht="15" customHeight="1" thickBot="1">
      <c r="D26" s="43"/>
      <c r="E26" s="13" t="s">
        <v>64</v>
      </c>
      <c r="F26" s="13">
        <v>2</v>
      </c>
    </row>
    <row r="27" spans="4:6" ht="15" customHeight="1" thickBot="1">
      <c r="D27" s="44"/>
      <c r="E27" s="13" t="s">
        <v>65</v>
      </c>
      <c r="F27" s="13">
        <v>3</v>
      </c>
    </row>
    <row r="28" spans="4:6" ht="15" customHeight="1" thickBot="1">
      <c r="D28" s="45" t="s">
        <v>66</v>
      </c>
      <c r="E28" s="29" t="s">
        <v>67</v>
      </c>
      <c r="F28" s="29">
        <v>1</v>
      </c>
    </row>
    <row r="29" spans="4:6" ht="15" customHeight="1" thickBot="1">
      <c r="D29" s="46"/>
      <c r="E29" s="29" t="s">
        <v>68</v>
      </c>
      <c r="F29" s="29">
        <v>2</v>
      </c>
    </row>
    <row r="30" spans="4:6" ht="15" customHeight="1" thickBot="1">
      <c r="D30" s="47"/>
      <c r="E30" s="29" t="s">
        <v>69</v>
      </c>
      <c r="F30" s="29">
        <v>3</v>
      </c>
    </row>
    <row r="31" spans="4:6" ht="7.15" customHeight="1" thickBot="1"/>
    <row r="32" spans="4:6" ht="15" customHeight="1" thickBot="1">
      <c r="D32" s="45" t="s">
        <v>70</v>
      </c>
      <c r="E32" s="31" t="s">
        <v>71</v>
      </c>
      <c r="F32" s="31">
        <v>1</v>
      </c>
    </row>
    <row r="33" spans="4:6" ht="15" customHeight="1" thickBot="1">
      <c r="D33" s="46"/>
      <c r="E33" s="29" t="s">
        <v>72</v>
      </c>
      <c r="F33" s="29">
        <v>2</v>
      </c>
    </row>
    <row r="34" spans="4:6" ht="15" customHeight="1" thickBot="1">
      <c r="D34" s="47"/>
      <c r="E34" s="29" t="s">
        <v>73</v>
      </c>
      <c r="F34" s="29">
        <v>3</v>
      </c>
    </row>
    <row r="35" spans="4:6" ht="15" customHeight="1" thickBot="1">
      <c r="D35" s="45" t="s">
        <v>74</v>
      </c>
      <c r="E35" s="29" t="s">
        <v>75</v>
      </c>
      <c r="F35" s="30">
        <v>1</v>
      </c>
    </row>
    <row r="36" spans="4:6" ht="15" customHeight="1" thickBot="1">
      <c r="D36" s="46"/>
      <c r="E36" s="29" t="s">
        <v>76</v>
      </c>
      <c r="F36" s="30">
        <v>2</v>
      </c>
    </row>
    <row r="37" spans="4:6" ht="15" customHeight="1" thickBot="1">
      <c r="D37" s="47"/>
      <c r="E37" s="29" t="s">
        <v>77</v>
      </c>
      <c r="F37" s="30">
        <v>3</v>
      </c>
    </row>
    <row r="38" spans="4:6" ht="15" customHeight="1" thickBot="1">
      <c r="D38" s="48" t="s">
        <v>78</v>
      </c>
      <c r="E38" s="29" t="s">
        <v>79</v>
      </c>
      <c r="F38" s="30">
        <v>1</v>
      </c>
    </row>
    <row r="39" spans="4:6" ht="15" customHeight="1" thickBot="1">
      <c r="D39" s="49"/>
      <c r="E39" s="29" t="s">
        <v>80</v>
      </c>
      <c r="F39" s="30">
        <v>2</v>
      </c>
    </row>
    <row r="40" spans="4:6" ht="15" customHeight="1" thickBot="1">
      <c r="D40" s="50"/>
      <c r="E40" s="29" t="s">
        <v>81</v>
      </c>
      <c r="F40" s="30">
        <v>3</v>
      </c>
    </row>
    <row r="41" spans="4:6" ht="15.75" thickBot="1"/>
    <row r="42" spans="4:6" ht="15.75" thickBot="1">
      <c r="D42" s="51" t="s">
        <v>97</v>
      </c>
      <c r="E42" s="12" t="s">
        <v>82</v>
      </c>
      <c r="F42" s="12">
        <v>1</v>
      </c>
    </row>
    <row r="43" spans="4:6" ht="15.75" thickBot="1">
      <c r="D43" s="52"/>
      <c r="E43" s="13" t="s">
        <v>83</v>
      </c>
      <c r="F43" s="13">
        <v>2</v>
      </c>
    </row>
    <row r="44" spans="4:6" ht="15.75" thickBot="1">
      <c r="D44" s="53"/>
      <c r="E44" s="13" t="s">
        <v>84</v>
      </c>
      <c r="F44" s="13">
        <v>3</v>
      </c>
    </row>
    <row r="45" spans="4:6" ht="15.75" thickBot="1">
      <c r="D45" s="51" t="s">
        <v>98</v>
      </c>
      <c r="E45" s="13" t="s">
        <v>85</v>
      </c>
      <c r="F45" s="13">
        <v>1</v>
      </c>
    </row>
    <row r="46" spans="4:6" ht="15.75" thickBot="1">
      <c r="D46" s="52"/>
      <c r="E46" s="13" t="s">
        <v>86</v>
      </c>
      <c r="F46" s="13">
        <v>2</v>
      </c>
    </row>
    <row r="47" spans="4:6" ht="15.75" thickBot="1">
      <c r="D47" s="53"/>
      <c r="E47" s="13" t="s">
        <v>87</v>
      </c>
      <c r="F47" s="13">
        <v>3</v>
      </c>
    </row>
    <row r="48" spans="4:6" ht="15.75" thickBot="1">
      <c r="D48" s="39" t="s">
        <v>99</v>
      </c>
      <c r="E48" s="29" t="s">
        <v>88</v>
      </c>
      <c r="F48" s="29">
        <v>1</v>
      </c>
    </row>
    <row r="49" spans="4:6" ht="15.75" thickBot="1">
      <c r="D49" s="40"/>
      <c r="E49" s="29" t="s">
        <v>89</v>
      </c>
      <c r="F49" s="29">
        <v>2</v>
      </c>
    </row>
    <row r="50" spans="4:6" ht="15.75" thickBot="1">
      <c r="D50" s="41"/>
      <c r="E50" s="29" t="s">
        <v>90</v>
      </c>
      <c r="F50" s="29">
        <v>3</v>
      </c>
    </row>
    <row r="51" spans="4:6" ht="15.75" thickBot="1">
      <c r="D51" s="39" t="s">
        <v>100</v>
      </c>
      <c r="E51" s="29" t="s">
        <v>91</v>
      </c>
      <c r="F51" s="29">
        <v>1</v>
      </c>
    </row>
    <row r="52" spans="4:6" ht="26.25" thickBot="1">
      <c r="D52" s="40"/>
      <c r="E52" s="29" t="s">
        <v>92</v>
      </c>
      <c r="F52" s="29">
        <v>2</v>
      </c>
    </row>
    <row r="53" spans="4:6" ht="26.25" thickBot="1">
      <c r="D53" s="41"/>
      <c r="E53" s="29" t="s">
        <v>93</v>
      </c>
      <c r="F53" s="29">
        <v>3</v>
      </c>
    </row>
    <row r="54" spans="4:6" ht="15.75" thickBot="1">
      <c r="D54" s="39" t="s">
        <v>101</v>
      </c>
      <c r="E54" s="29" t="s">
        <v>94</v>
      </c>
      <c r="F54" s="29">
        <v>1</v>
      </c>
    </row>
    <row r="55" spans="4:6" ht="15.75" thickBot="1">
      <c r="D55" s="40"/>
      <c r="E55" s="29" t="s">
        <v>95</v>
      </c>
      <c r="F55" s="29">
        <v>2</v>
      </c>
    </row>
    <row r="56" spans="4:6" ht="15.75" thickBot="1">
      <c r="D56" s="41"/>
      <c r="E56" s="29" t="s">
        <v>96</v>
      </c>
      <c r="F56" s="29">
        <v>3</v>
      </c>
    </row>
  </sheetData>
  <mergeCells count="17">
    <mergeCell ref="D18:D20"/>
    <mergeCell ref="D2:F2"/>
    <mergeCell ref="D45:D47"/>
    <mergeCell ref="D48:D50"/>
    <mergeCell ref="D51:D53"/>
    <mergeCell ref="D22:D24"/>
    <mergeCell ref="D5:D7"/>
    <mergeCell ref="D8:D10"/>
    <mergeCell ref="D11:D13"/>
    <mergeCell ref="D15:D17"/>
    <mergeCell ref="D54:D56"/>
    <mergeCell ref="D25:D27"/>
    <mergeCell ref="D28:D30"/>
    <mergeCell ref="D32:D34"/>
    <mergeCell ref="D35:D37"/>
    <mergeCell ref="D38:D40"/>
    <mergeCell ref="D42:D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Definisanje pondera za ciljeve</vt:lpstr>
      <vt:lpstr>Ciljevi_procesi</vt:lpstr>
      <vt:lpstr>RANG</vt:lpstr>
      <vt:lpstr>Opiskriterijuma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Barbara</cp:lastModifiedBy>
  <cp:lastPrinted>2014-12-04T15:39:00Z</cp:lastPrinted>
  <dcterms:created xsi:type="dcterms:W3CDTF">2014-12-04T14:41:48Z</dcterms:created>
  <dcterms:modified xsi:type="dcterms:W3CDTF">2017-11-23T11:38:36Z</dcterms:modified>
</cp:coreProperties>
</file>